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 activeTab="1"/>
  </bookViews>
  <sheets>
    <sheet name="PRODUSE" sheetId="1" r:id="rId1"/>
    <sheet name="PRDUSE CU VALOARE MAI MARE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6" i="2" l="1"/>
  <c r="C5" i="2"/>
  <c r="C4" i="2"/>
  <c r="C3" i="2"/>
  <c r="C2" i="2"/>
  <c r="F11" i="1"/>
  <c r="E11" i="1"/>
  <c r="D11" i="1"/>
  <c r="C11" i="1"/>
  <c r="B11" i="1"/>
  <c r="A11" i="1"/>
  <c r="I4" i="1"/>
  <c r="I8" i="1"/>
  <c r="I5" i="1"/>
  <c r="I6" i="1"/>
  <c r="I7" i="1"/>
  <c r="K4" i="1"/>
  <c r="H5" i="1"/>
  <c r="H6" i="1"/>
  <c r="H7" i="1"/>
  <c r="H8" i="1"/>
  <c r="H4" i="1"/>
  <c r="G5" i="1"/>
  <c r="G6" i="1"/>
  <c r="G7" i="1"/>
  <c r="G8" i="1"/>
  <c r="G4" i="1"/>
  <c r="F5" i="1"/>
  <c r="F6" i="1"/>
  <c r="F7" i="1"/>
  <c r="F8" i="1"/>
  <c r="F4" i="1"/>
  <c r="G11" i="1" l="1"/>
</calcChain>
</file>

<file path=xl/sharedStrings.xml><?xml version="1.0" encoding="utf-8"?>
<sst xmlns="http://schemas.openxmlformats.org/spreadsheetml/2006/main" count="29" uniqueCount="28">
  <si>
    <t>Cod produs</t>
  </si>
  <si>
    <t>Cantitate livrata</t>
  </si>
  <si>
    <t>Cheltuieli de transport</t>
  </si>
  <si>
    <t>Pret</t>
  </si>
  <si>
    <t>Valoare</t>
  </si>
  <si>
    <t>TVA 24%</t>
  </si>
  <si>
    <t>Valoare totala</t>
  </si>
  <si>
    <t>Denumire produs</t>
  </si>
  <si>
    <t>produs 1</t>
  </si>
  <si>
    <t>produs 2</t>
  </si>
  <si>
    <t>produs 3</t>
  </si>
  <si>
    <t>produs 4</t>
  </si>
  <si>
    <t>produs 5</t>
  </si>
  <si>
    <t>CATEGORIE</t>
  </si>
  <si>
    <t>Cantitate livrata totala</t>
  </si>
  <si>
    <t>Procent produs 1</t>
  </si>
  <si>
    <t>Procent produs 2</t>
  </si>
  <si>
    <t>Procent produs 3</t>
  </si>
  <si>
    <t>Procent produs 4</t>
  </si>
  <si>
    <t>Procent produs 5</t>
  </si>
  <si>
    <t>TOTAL</t>
  </si>
  <si>
    <t>Nr. Crt</t>
  </si>
  <si>
    <t>PRODUS 1</t>
  </si>
  <si>
    <t>PRODUS 2</t>
  </si>
  <si>
    <t>PRODUS 3</t>
  </si>
  <si>
    <t>PRODUS 4</t>
  </si>
  <si>
    <t>PRODUS 5</t>
  </si>
  <si>
    <t>Valoare mai mare decat media DA/NU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</si>
</sst>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o-R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cat>
            <c:strRef>
              <c:f>PRODUSE!$B$10:$F$10</c:f>
              <c:strCache>
                <c:ptCount val="5"/>
                <c:pt idx="0">
                  <c:v>Procent produs 1</c:v>
                </c:pt>
                <c:pt idx="1">
                  <c:v>Procent produs 2</c:v>
                </c:pt>
                <c:pt idx="2">
                  <c:v>Procent produs 3</c:v>
                </c:pt>
                <c:pt idx="3">
                  <c:v>Procent produs 4</c:v>
                </c:pt>
                <c:pt idx="4">
                  <c:v>Procent produs 5</c:v>
                </c:pt>
              </c:strCache>
            </c:strRef>
          </c:cat>
          <c:val>
            <c:numRef>
              <c:f>PRODUSE!$B$11:$F$11</c:f>
              <c:numCache>
                <c:formatCode>0.00%</c:formatCode>
                <c:ptCount val="5"/>
                <c:pt idx="0">
                  <c:v>2.9302851873677919E-2</c:v>
                </c:pt>
                <c:pt idx="1">
                  <c:v>0.20369946475621811</c:v>
                </c:pt>
                <c:pt idx="2">
                  <c:v>0.24124120711515448</c:v>
                </c:pt>
                <c:pt idx="3">
                  <c:v>0.25418695273609626</c:v>
                </c:pt>
                <c:pt idx="4">
                  <c:v>0.27156952351885311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13</xdr:row>
      <xdr:rowOff>33337</xdr:rowOff>
    </xdr:from>
    <xdr:to>
      <xdr:col>5</xdr:col>
      <xdr:colOff>152400</xdr:colOff>
      <xdr:row>27</xdr:row>
      <xdr:rowOff>109537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1"/>
  <sheetViews>
    <sheetView workbookViewId="0">
      <selection activeCell="H28" sqref="H28"/>
    </sheetView>
  </sheetViews>
  <sheetFormatPr defaultRowHeight="15" x14ac:dyDescent="0.25"/>
  <cols>
    <col min="1" max="1" width="15.28515625" style="1" bestFit="1" customWidth="1"/>
    <col min="2" max="2" width="16.5703125" style="1" bestFit="1" customWidth="1"/>
    <col min="3" max="3" width="16" style="1" bestFit="1" customWidth="1"/>
    <col min="4" max="4" width="12.5703125" style="1" bestFit="1" customWidth="1"/>
    <col min="5" max="6" width="11.5703125" style="1" bestFit="1" customWidth="1"/>
    <col min="7" max="8" width="9.7109375" style="1" bestFit="1" customWidth="1"/>
    <col min="9" max="9" width="10.85546875" style="1" bestFit="1" customWidth="1"/>
    <col min="10" max="16384" width="9.140625" style="1"/>
  </cols>
  <sheetData>
    <row r="3" spans="1:11" ht="30" x14ac:dyDescent="0.25">
      <c r="A3" s="2" t="s">
        <v>0</v>
      </c>
      <c r="B3" s="2" t="s">
        <v>7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1" t="s">
        <v>13</v>
      </c>
    </row>
    <row r="4" spans="1:11" x14ac:dyDescent="0.25">
      <c r="A4" s="2">
        <v>100</v>
      </c>
      <c r="B4" s="2" t="s">
        <v>8</v>
      </c>
      <c r="C4" s="2">
        <v>5</v>
      </c>
      <c r="D4" s="3">
        <v>1650</v>
      </c>
      <c r="E4" s="3">
        <v>10500</v>
      </c>
      <c r="F4" s="3">
        <f>SUM(D4,C4*E4)</f>
        <v>54150</v>
      </c>
      <c r="G4" s="3">
        <f>SUM(F4*0.24)</f>
        <v>12996</v>
      </c>
      <c r="H4" s="3">
        <f>SUM(F4,G4)</f>
        <v>67146</v>
      </c>
      <c r="I4" s="1">
        <f>IF(AND(C4&gt;30000&gt;100000),1,2)</f>
        <v>1</v>
      </c>
      <c r="K4" s="1">
        <f>SUM(IF(H4&gt;120000,1,0),IF(H5&gt;120000,1,0),IF(H6&gt;120000,1,0),IF(H7&gt;120000,1,0),IF(H8&gt;120000,1,0))</f>
        <v>4</v>
      </c>
    </row>
    <row r="5" spans="1:11" x14ac:dyDescent="0.25">
      <c r="A5" s="2">
        <v>101</v>
      </c>
      <c r="B5" s="2" t="s">
        <v>9</v>
      </c>
      <c r="C5" s="2">
        <v>3</v>
      </c>
      <c r="D5" s="3">
        <v>1425</v>
      </c>
      <c r="E5" s="3">
        <v>125000</v>
      </c>
      <c r="F5" s="3">
        <f t="shared" ref="F5:F8" si="0">SUM(D5,C5*E5)</f>
        <v>376425</v>
      </c>
      <c r="G5" s="3">
        <f t="shared" ref="G5:G8" si="1">SUM(F5*0.24)</f>
        <v>90342</v>
      </c>
      <c r="H5" s="3">
        <f t="shared" ref="H5:H8" si="2">SUM(F5,G5)</f>
        <v>466767</v>
      </c>
      <c r="I5" s="1">
        <f t="shared" ref="I5:I8" si="3">IF(AND(C5&gt;30000&gt;100000),1,2)</f>
        <v>1</v>
      </c>
    </row>
    <row r="6" spans="1:11" x14ac:dyDescent="0.25">
      <c r="A6" s="2">
        <v>102</v>
      </c>
      <c r="B6" s="2" t="s">
        <v>10</v>
      </c>
      <c r="C6" s="2">
        <v>4</v>
      </c>
      <c r="D6" s="3">
        <v>1356</v>
      </c>
      <c r="E6" s="3">
        <v>111111</v>
      </c>
      <c r="F6" s="3">
        <f t="shared" si="0"/>
        <v>445800</v>
      </c>
      <c r="G6" s="3">
        <f t="shared" si="1"/>
        <v>106992</v>
      </c>
      <c r="H6" s="3">
        <f t="shared" si="2"/>
        <v>552792</v>
      </c>
      <c r="I6" s="1">
        <f t="shared" si="3"/>
        <v>1</v>
      </c>
    </row>
    <row r="7" spans="1:11" x14ac:dyDescent="0.25">
      <c r="A7" s="2">
        <v>103</v>
      </c>
      <c r="B7" s="2" t="s">
        <v>11</v>
      </c>
      <c r="C7" s="2">
        <v>6</v>
      </c>
      <c r="D7" s="3">
        <v>1723</v>
      </c>
      <c r="E7" s="3">
        <v>78000</v>
      </c>
      <c r="F7" s="3">
        <f t="shared" si="0"/>
        <v>469723</v>
      </c>
      <c r="G7" s="3">
        <f t="shared" si="1"/>
        <v>112733.51999999999</v>
      </c>
      <c r="H7" s="3">
        <f t="shared" si="2"/>
        <v>582456.52</v>
      </c>
      <c r="I7" s="1">
        <f t="shared" si="3"/>
        <v>1</v>
      </c>
    </row>
    <row r="8" spans="1:11" x14ac:dyDescent="0.25">
      <c r="A8" s="2">
        <v>104</v>
      </c>
      <c r="B8" s="2" t="s">
        <v>12</v>
      </c>
      <c r="C8" s="2">
        <v>2</v>
      </c>
      <c r="D8" s="3">
        <v>1845</v>
      </c>
      <c r="E8" s="3">
        <v>250000</v>
      </c>
      <c r="F8" s="3">
        <f t="shared" si="0"/>
        <v>501845</v>
      </c>
      <c r="G8" s="3">
        <f t="shared" si="1"/>
        <v>120442.79999999999</v>
      </c>
      <c r="H8" s="3">
        <f t="shared" si="2"/>
        <v>622287.80000000005</v>
      </c>
      <c r="I8" s="1">
        <f>IF(AND(C8&gt;3&gt;100000),1,2)</f>
        <v>1</v>
      </c>
    </row>
    <row r="10" spans="1:11" ht="30" x14ac:dyDescent="0.25">
      <c r="A10" s="2" t="s">
        <v>14</v>
      </c>
      <c r="B10" s="2" t="s">
        <v>15</v>
      </c>
      <c r="C10" s="2" t="s">
        <v>16</v>
      </c>
      <c r="D10" s="2" t="s">
        <v>17</v>
      </c>
      <c r="E10" s="2" t="s">
        <v>18</v>
      </c>
      <c r="F10" s="2" t="s">
        <v>19</v>
      </c>
      <c r="G10" s="2" t="s">
        <v>20</v>
      </c>
    </row>
    <row r="11" spans="1:11" x14ac:dyDescent="0.25">
      <c r="A11" s="3">
        <f>SUM(H4:H8)</f>
        <v>2291449.3200000003</v>
      </c>
      <c r="B11" s="4">
        <f>SUM(H4/A11)</f>
        <v>2.9302851873677919E-2</v>
      </c>
      <c r="C11" s="4">
        <f>SUM(H5/A11)</f>
        <v>0.20369946475621811</v>
      </c>
      <c r="D11" s="4">
        <f>SUM(H6/A11)</f>
        <v>0.24124120711515448</v>
      </c>
      <c r="E11" s="4">
        <f>SUM(H7/A11)</f>
        <v>0.25418695273609626</v>
      </c>
      <c r="F11" s="4">
        <f>SUM(H8/A11)</f>
        <v>0.27156952351885311</v>
      </c>
      <c r="G11" s="4">
        <f>SUM(B11:F11)</f>
        <v>0.99999999999999989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view="pageLayout" zoomScaleNormal="100" workbookViewId="0">
      <selection activeCell="C45" sqref="C45"/>
    </sheetView>
  </sheetViews>
  <sheetFormatPr defaultRowHeight="15" x14ac:dyDescent="0.25"/>
  <cols>
    <col min="2" max="2" width="16.5703125" bestFit="1" customWidth="1"/>
    <col min="3" max="3" width="35.28515625" bestFit="1" customWidth="1"/>
  </cols>
  <sheetData>
    <row r="1" spans="1:3" x14ac:dyDescent="0.25">
      <c r="A1" s="2" t="s">
        <v>21</v>
      </c>
      <c r="B1" s="2" t="s">
        <v>7</v>
      </c>
      <c r="C1" s="2" t="s">
        <v>27</v>
      </c>
    </row>
    <row r="2" spans="1:3" x14ac:dyDescent="0.25">
      <c r="A2" s="2">
        <v>1</v>
      </c>
      <c r="B2" s="2" t="s">
        <v>22</v>
      </c>
      <c r="C2" s="2" t="str">
        <f>IF(PRODUSE!H4*5&gt;PRODUSE!A11,"DA","NU")</f>
        <v>NU</v>
      </c>
    </row>
    <row r="3" spans="1:3" x14ac:dyDescent="0.25">
      <c r="A3" s="2">
        <v>2</v>
      </c>
      <c r="B3" s="2" t="s">
        <v>23</v>
      </c>
      <c r="C3" s="2" t="str">
        <f>IF(PRODUSE!H5*5&gt;PRODUSE!A11,"DA","NU")</f>
        <v>DA</v>
      </c>
    </row>
    <row r="4" spans="1:3" x14ac:dyDescent="0.25">
      <c r="A4" s="2">
        <v>3</v>
      </c>
      <c r="B4" s="2" t="s">
        <v>24</v>
      </c>
      <c r="C4" s="2" t="str">
        <f>IF(PRODUSE!H6*5&gt;PRODUSE!A11,"DA","NU")</f>
        <v>DA</v>
      </c>
    </row>
    <row r="5" spans="1:3" x14ac:dyDescent="0.25">
      <c r="A5" s="2">
        <v>4</v>
      </c>
      <c r="B5" s="2" t="s">
        <v>25</v>
      </c>
      <c r="C5" s="2" t="str">
        <f>IF(PRODUSE!H7*5&gt;PRODUSE!A11,"DA","NU")</f>
        <v>DA</v>
      </c>
    </row>
    <row r="6" spans="1:3" x14ac:dyDescent="0.25">
      <c r="A6" s="2">
        <v>5</v>
      </c>
      <c r="B6" s="2" t="s">
        <v>26</v>
      </c>
      <c r="C6" s="2" t="str">
        <f>IF(PRODUSE!H8*5&gt;PRODUSE!A11,"DA","NU")</f>
        <v>DA</v>
      </c>
    </row>
  </sheetData>
  <pageMargins left="0.7" right="0.7" top="0.75" bottom="0.75" header="0.3" footer="0.3"/>
  <pageSetup paperSize="9" orientation="portrait" r:id="rId1"/>
  <headerFooter>
    <oddHeader>&amp;C&amp;T
&amp;D</oddHeader>
    <oddFooter>&amp;CBotoc Indi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PRODUSE</vt:lpstr>
      <vt:lpstr>PRDUSE CU VALOARE MAI MARE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2020-01-21T08:08:38Z</dcterms:created>
  <dcterms:modified xsi:type="dcterms:W3CDTF">2020-01-21T08:45:21Z</dcterms:modified>
</cp:coreProperties>
</file>